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<sst xmlns="http://schemas.openxmlformats.org/spreadsheetml/2006/main" count="174" uniqueCount="55">
  <si>
    <t>国家励志奖学金-国家资助审批(学校)</t>
  </si>
  <si>
    <t>学校名称：</t>
  </si>
  <si>
    <t>许昌陶瓷职业学院</t>
  </si>
  <si>
    <t>序号</t>
  </si>
  <si>
    <t>姓名</t>
  </si>
  <si>
    <t>性别</t>
  </si>
  <si>
    <t>学生类型</t>
  </si>
  <si>
    <t>项目名称</t>
  </si>
  <si>
    <t>资助标准</t>
  </si>
  <si>
    <t>发放标准</t>
  </si>
  <si>
    <t>张趁</t>
  </si>
  <si>
    <t>女</t>
  </si>
  <si>
    <t>专科(高职)</t>
  </si>
  <si>
    <t>国家励志奖学金</t>
  </si>
  <si>
    <t>陈虹宇</t>
  </si>
  <si>
    <t>董玉洁</t>
  </si>
  <si>
    <t>邓啸巍</t>
  </si>
  <si>
    <t>男</t>
  </si>
  <si>
    <t>杨雷</t>
  </si>
  <si>
    <t>刘克停</t>
  </si>
  <si>
    <t>陈召</t>
  </si>
  <si>
    <t>李春云</t>
  </si>
  <si>
    <t>陈理闪</t>
  </si>
  <si>
    <t>潘金梦</t>
  </si>
  <si>
    <t>徐庆雅</t>
  </si>
  <si>
    <t>崔山清</t>
  </si>
  <si>
    <t>栗新杰</t>
  </si>
  <si>
    <t>赵云蒙</t>
  </si>
  <si>
    <t>丁闪闪</t>
  </si>
  <si>
    <t>孔艳芳</t>
  </si>
  <si>
    <t>时珊珊</t>
  </si>
  <si>
    <t>王冰</t>
  </si>
  <si>
    <t>岳春雷</t>
  </si>
  <si>
    <t>张文静</t>
  </si>
  <si>
    <t>李欣</t>
  </si>
  <si>
    <t>王伟</t>
  </si>
  <si>
    <t>朱雨涵</t>
  </si>
  <si>
    <t>黄欣</t>
  </si>
  <si>
    <t>申浩池</t>
  </si>
  <si>
    <t>陈梦阳</t>
  </si>
  <si>
    <t>齐世龙</t>
  </si>
  <si>
    <t>韩哲</t>
  </si>
  <si>
    <t>刘亚欣</t>
  </si>
  <si>
    <t>李杭</t>
  </si>
  <si>
    <t>王一力</t>
  </si>
  <si>
    <t>张晚秋</t>
  </si>
  <si>
    <t>韩琴</t>
  </si>
  <si>
    <t>袁星爽</t>
  </si>
  <si>
    <t>黄妍妍</t>
  </si>
  <si>
    <t>李晨阳</t>
  </si>
  <si>
    <t>秦超伟</t>
  </si>
  <si>
    <t>熊行行</t>
  </si>
  <si>
    <t>张晶晶</t>
  </si>
  <si>
    <t>靳冠宇</t>
  </si>
  <si>
    <t>边青晨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</si>
</sst>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6">
    <font>
      <sz val="11"/>
      <color indexed="8"/>
      <name val="宋体"/>
      <family val="0"/>
    </font>
    <font>
      <sz val="18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1" fillId="17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9" fillId="7" borderId="5" applyNumberFormat="0" applyAlignment="0" applyProtection="0"/>
    <xf numFmtId="0" fontId="18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H10" sqref="H10"/>
    </sheetView>
  </sheetViews>
  <sheetFormatPr defaultColWidth="9.00390625" defaultRowHeight="15.75" customHeight="1"/>
  <cols>
    <col min="1" max="1" width="5.00390625" style="4" bestFit="1" customWidth="1"/>
    <col min="2" max="2" width="6.375" style="4" bestFit="1" customWidth="1"/>
    <col min="3" max="3" width="5.00390625" style="4" bestFit="1" customWidth="1"/>
    <col min="4" max="4" width="9.375" style="4" customWidth="1"/>
    <col min="5" max="5" width="13.25390625" style="4" customWidth="1"/>
    <col min="6" max="6" width="11.50390625" style="4" customWidth="1"/>
    <col min="7" max="7" width="10.25390625" style="4" customWidth="1"/>
    <col min="8" max="16384" width="9.00390625" style="5" customWidth="1"/>
  </cols>
  <sheetData>
    <row r="1" spans="1:7" s="1" customFormat="1" ht="37.5" customHeight="1">
      <c r="A1" s="10" t="s">
        <v>0</v>
      </c>
      <c r="B1" s="10"/>
      <c r="C1" s="10"/>
      <c r="D1" s="10"/>
      <c r="E1" s="10"/>
      <c r="F1" s="10"/>
      <c r="G1" s="10"/>
    </row>
    <row r="2" spans="1:7" s="2" customFormat="1" ht="15.75" customHeight="1">
      <c r="A2" s="6" t="s">
        <v>1</v>
      </c>
      <c r="B2" s="6"/>
      <c r="C2" s="11" t="s">
        <v>2</v>
      </c>
      <c r="D2" s="11"/>
      <c r="E2" s="11"/>
      <c r="F2" s="6"/>
      <c r="G2" s="6"/>
    </row>
    <row r="3" spans="1:7" s="3" customFormat="1" ht="54" customHeight="1">
      <c r="A3" s="7" t="s">
        <v>3</v>
      </c>
      <c r="B3" s="8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s="2" customFormat="1" ht="15.75" customHeight="1">
      <c r="A4" s="9">
        <f>1</f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9">
        <v>5000</v>
      </c>
      <c r="G4" s="9">
        <v>5000</v>
      </c>
    </row>
    <row r="5" spans="1:7" s="2" customFormat="1" ht="15.75" customHeight="1">
      <c r="A5" s="9">
        <f>2</f>
        <v>2</v>
      </c>
      <c r="B5" s="9" t="s">
        <v>14</v>
      </c>
      <c r="C5" s="9" t="s">
        <v>11</v>
      </c>
      <c r="D5" s="9" t="s">
        <v>12</v>
      </c>
      <c r="E5" s="9" t="s">
        <v>13</v>
      </c>
      <c r="F5" s="9">
        <v>5000</v>
      </c>
      <c r="G5" s="9">
        <v>5000</v>
      </c>
    </row>
    <row r="6" spans="1:7" s="2" customFormat="1" ht="15.75" customHeight="1">
      <c r="A6" s="9">
        <f>3</f>
        <v>3</v>
      </c>
      <c r="B6" s="9" t="s">
        <v>15</v>
      </c>
      <c r="C6" s="9" t="s">
        <v>11</v>
      </c>
      <c r="D6" s="9" t="s">
        <v>12</v>
      </c>
      <c r="E6" s="9" t="s">
        <v>13</v>
      </c>
      <c r="F6" s="9">
        <v>5000</v>
      </c>
      <c r="G6" s="9">
        <v>5000</v>
      </c>
    </row>
    <row r="7" spans="1:7" s="2" customFormat="1" ht="15.75" customHeight="1">
      <c r="A7" s="9">
        <f>4</f>
        <v>4</v>
      </c>
      <c r="B7" s="9" t="s">
        <v>16</v>
      </c>
      <c r="C7" s="9" t="s">
        <v>17</v>
      </c>
      <c r="D7" s="9" t="s">
        <v>12</v>
      </c>
      <c r="E7" s="9" t="s">
        <v>13</v>
      </c>
      <c r="F7" s="9">
        <v>5000</v>
      </c>
      <c r="G7" s="9">
        <v>5000</v>
      </c>
    </row>
    <row r="8" spans="1:7" s="2" customFormat="1" ht="15.75" customHeight="1">
      <c r="A8" s="9">
        <f>5</f>
        <v>5</v>
      </c>
      <c r="B8" s="9" t="s">
        <v>18</v>
      </c>
      <c r="C8" s="9" t="s">
        <v>17</v>
      </c>
      <c r="D8" s="9" t="s">
        <v>12</v>
      </c>
      <c r="E8" s="9" t="s">
        <v>13</v>
      </c>
      <c r="F8" s="9">
        <v>5000</v>
      </c>
      <c r="G8" s="9">
        <v>5000</v>
      </c>
    </row>
    <row r="9" spans="1:7" s="2" customFormat="1" ht="15.75" customHeight="1">
      <c r="A9" s="9">
        <f>6</f>
        <v>6</v>
      </c>
      <c r="B9" s="9" t="s">
        <v>19</v>
      </c>
      <c r="C9" s="9" t="s">
        <v>17</v>
      </c>
      <c r="D9" s="9" t="s">
        <v>12</v>
      </c>
      <c r="E9" s="9" t="s">
        <v>13</v>
      </c>
      <c r="F9" s="9">
        <v>5000</v>
      </c>
      <c r="G9" s="9">
        <v>5000</v>
      </c>
    </row>
    <row r="10" spans="1:7" s="2" customFormat="1" ht="15.75" customHeight="1">
      <c r="A10" s="9">
        <f>7</f>
        <v>7</v>
      </c>
      <c r="B10" s="9" t="s">
        <v>20</v>
      </c>
      <c r="C10" s="9" t="s">
        <v>17</v>
      </c>
      <c r="D10" s="9" t="s">
        <v>12</v>
      </c>
      <c r="E10" s="9" t="s">
        <v>13</v>
      </c>
      <c r="F10" s="9">
        <v>5000</v>
      </c>
      <c r="G10" s="9">
        <v>5000</v>
      </c>
    </row>
    <row r="11" spans="1:7" s="2" customFormat="1" ht="15.75" customHeight="1">
      <c r="A11" s="9">
        <f>8</f>
        <v>8</v>
      </c>
      <c r="B11" s="9" t="s">
        <v>21</v>
      </c>
      <c r="C11" s="9" t="s">
        <v>17</v>
      </c>
      <c r="D11" s="9" t="s">
        <v>12</v>
      </c>
      <c r="E11" s="9" t="s">
        <v>13</v>
      </c>
      <c r="F11" s="9">
        <v>5000</v>
      </c>
      <c r="G11" s="9">
        <v>5000</v>
      </c>
    </row>
    <row r="12" spans="1:7" s="2" customFormat="1" ht="15.75" customHeight="1">
      <c r="A12" s="9">
        <f>9</f>
        <v>9</v>
      </c>
      <c r="B12" s="9" t="s">
        <v>22</v>
      </c>
      <c r="C12" s="9" t="s">
        <v>17</v>
      </c>
      <c r="D12" s="9" t="s">
        <v>12</v>
      </c>
      <c r="E12" s="9" t="s">
        <v>13</v>
      </c>
      <c r="F12" s="9">
        <v>5000</v>
      </c>
      <c r="G12" s="9">
        <v>5000</v>
      </c>
    </row>
    <row r="13" spans="1:7" s="2" customFormat="1" ht="15.75" customHeight="1">
      <c r="A13" s="9">
        <f>10</f>
        <v>10</v>
      </c>
      <c r="B13" s="9" t="s">
        <v>23</v>
      </c>
      <c r="C13" s="9" t="s">
        <v>11</v>
      </c>
      <c r="D13" s="9" t="s">
        <v>12</v>
      </c>
      <c r="E13" s="9" t="s">
        <v>13</v>
      </c>
      <c r="F13" s="9">
        <v>5000</v>
      </c>
      <c r="G13" s="9">
        <v>5000</v>
      </c>
    </row>
    <row r="14" spans="1:7" s="2" customFormat="1" ht="15.75" customHeight="1">
      <c r="A14" s="9">
        <f>11</f>
        <v>11</v>
      </c>
      <c r="B14" s="9" t="s">
        <v>24</v>
      </c>
      <c r="C14" s="9" t="s">
        <v>11</v>
      </c>
      <c r="D14" s="9" t="s">
        <v>12</v>
      </c>
      <c r="E14" s="9" t="s">
        <v>13</v>
      </c>
      <c r="F14" s="9">
        <v>5000</v>
      </c>
      <c r="G14" s="9">
        <v>5000</v>
      </c>
    </row>
    <row r="15" spans="1:7" s="2" customFormat="1" ht="15.75" customHeight="1">
      <c r="A15" s="9">
        <f>12</f>
        <v>12</v>
      </c>
      <c r="B15" s="9" t="s">
        <v>25</v>
      </c>
      <c r="C15" s="9" t="s">
        <v>17</v>
      </c>
      <c r="D15" s="9" t="s">
        <v>12</v>
      </c>
      <c r="E15" s="9" t="s">
        <v>13</v>
      </c>
      <c r="F15" s="9">
        <v>5000</v>
      </c>
      <c r="G15" s="9">
        <v>5000</v>
      </c>
    </row>
    <row r="16" spans="1:7" s="2" customFormat="1" ht="15.75" customHeight="1">
      <c r="A16" s="9">
        <f>13</f>
        <v>13</v>
      </c>
      <c r="B16" s="9" t="s">
        <v>26</v>
      </c>
      <c r="C16" s="9" t="s">
        <v>17</v>
      </c>
      <c r="D16" s="9" t="s">
        <v>12</v>
      </c>
      <c r="E16" s="9" t="s">
        <v>13</v>
      </c>
      <c r="F16" s="9">
        <v>5000</v>
      </c>
      <c r="G16" s="9">
        <v>5000</v>
      </c>
    </row>
    <row r="17" spans="1:7" s="2" customFormat="1" ht="15.75" customHeight="1">
      <c r="A17" s="9">
        <f>14</f>
        <v>14</v>
      </c>
      <c r="B17" s="9" t="s">
        <v>27</v>
      </c>
      <c r="C17" s="9" t="s">
        <v>17</v>
      </c>
      <c r="D17" s="9" t="s">
        <v>12</v>
      </c>
      <c r="E17" s="9" t="s">
        <v>13</v>
      </c>
      <c r="F17" s="9">
        <v>5000</v>
      </c>
      <c r="G17" s="9">
        <v>5000</v>
      </c>
    </row>
    <row r="18" spans="1:7" s="2" customFormat="1" ht="15.75" customHeight="1">
      <c r="A18" s="9">
        <f>15</f>
        <v>15</v>
      </c>
      <c r="B18" s="9" t="s">
        <v>28</v>
      </c>
      <c r="C18" s="9" t="s">
        <v>11</v>
      </c>
      <c r="D18" s="9" t="s">
        <v>12</v>
      </c>
      <c r="E18" s="9" t="s">
        <v>13</v>
      </c>
      <c r="F18" s="9">
        <v>5000</v>
      </c>
      <c r="G18" s="9">
        <v>5000</v>
      </c>
    </row>
    <row r="19" spans="1:7" s="2" customFormat="1" ht="15.75" customHeight="1">
      <c r="A19" s="9">
        <f>16</f>
        <v>16</v>
      </c>
      <c r="B19" s="9" t="s">
        <v>29</v>
      </c>
      <c r="C19" s="9" t="s">
        <v>11</v>
      </c>
      <c r="D19" s="9" t="s">
        <v>12</v>
      </c>
      <c r="E19" s="9" t="s">
        <v>13</v>
      </c>
      <c r="F19" s="9">
        <v>5000</v>
      </c>
      <c r="G19" s="9">
        <v>5000</v>
      </c>
    </row>
    <row r="20" spans="1:7" s="2" customFormat="1" ht="15.75" customHeight="1">
      <c r="A20" s="9">
        <f>17</f>
        <v>17</v>
      </c>
      <c r="B20" s="9" t="s">
        <v>30</v>
      </c>
      <c r="C20" s="9" t="s">
        <v>11</v>
      </c>
      <c r="D20" s="9" t="s">
        <v>12</v>
      </c>
      <c r="E20" s="9" t="s">
        <v>13</v>
      </c>
      <c r="F20" s="9">
        <v>5000</v>
      </c>
      <c r="G20" s="9">
        <v>5000</v>
      </c>
    </row>
    <row r="21" spans="1:7" s="2" customFormat="1" ht="15.75" customHeight="1">
      <c r="A21" s="9">
        <f>18</f>
        <v>18</v>
      </c>
      <c r="B21" s="9" t="s">
        <v>31</v>
      </c>
      <c r="C21" s="9" t="s">
        <v>17</v>
      </c>
      <c r="D21" s="9" t="s">
        <v>12</v>
      </c>
      <c r="E21" s="9" t="s">
        <v>13</v>
      </c>
      <c r="F21" s="9">
        <v>5000</v>
      </c>
      <c r="G21" s="9">
        <v>5000</v>
      </c>
    </row>
    <row r="22" spans="1:7" s="2" customFormat="1" ht="15.75" customHeight="1">
      <c r="A22" s="9">
        <f>19</f>
        <v>19</v>
      </c>
      <c r="B22" s="9" t="s">
        <v>32</v>
      </c>
      <c r="C22" s="9" t="s">
        <v>17</v>
      </c>
      <c r="D22" s="9" t="s">
        <v>12</v>
      </c>
      <c r="E22" s="9" t="s">
        <v>13</v>
      </c>
      <c r="F22" s="9">
        <v>5000</v>
      </c>
      <c r="G22" s="9">
        <v>5000</v>
      </c>
    </row>
    <row r="23" spans="1:7" s="2" customFormat="1" ht="15.75" customHeight="1">
      <c r="A23" s="9">
        <f>20</f>
        <v>20</v>
      </c>
      <c r="B23" s="9" t="s">
        <v>33</v>
      </c>
      <c r="C23" s="9" t="s">
        <v>11</v>
      </c>
      <c r="D23" s="9" t="s">
        <v>12</v>
      </c>
      <c r="E23" s="9" t="s">
        <v>13</v>
      </c>
      <c r="F23" s="9">
        <v>5000</v>
      </c>
      <c r="G23" s="9">
        <v>5000</v>
      </c>
    </row>
    <row r="24" spans="1:7" s="2" customFormat="1" ht="15.75" customHeight="1">
      <c r="A24" s="9">
        <f>21</f>
        <v>21</v>
      </c>
      <c r="B24" s="9" t="s">
        <v>34</v>
      </c>
      <c r="C24" s="9" t="s">
        <v>11</v>
      </c>
      <c r="D24" s="9" t="s">
        <v>12</v>
      </c>
      <c r="E24" s="9" t="s">
        <v>13</v>
      </c>
      <c r="F24" s="9">
        <v>5000</v>
      </c>
      <c r="G24" s="9">
        <v>5000</v>
      </c>
    </row>
    <row r="25" spans="1:7" s="2" customFormat="1" ht="15.75" customHeight="1">
      <c r="A25" s="9">
        <f>22</f>
        <v>22</v>
      </c>
      <c r="B25" s="9" t="s">
        <v>35</v>
      </c>
      <c r="C25" s="9" t="s">
        <v>17</v>
      </c>
      <c r="D25" s="9" t="s">
        <v>12</v>
      </c>
      <c r="E25" s="9" t="s">
        <v>13</v>
      </c>
      <c r="F25" s="9">
        <v>5000</v>
      </c>
      <c r="G25" s="9">
        <v>5000</v>
      </c>
    </row>
    <row r="26" spans="1:7" s="2" customFormat="1" ht="15.75" customHeight="1">
      <c r="A26" s="9">
        <f>23</f>
        <v>23</v>
      </c>
      <c r="B26" s="9" t="s">
        <v>36</v>
      </c>
      <c r="C26" s="9" t="s">
        <v>11</v>
      </c>
      <c r="D26" s="9" t="s">
        <v>12</v>
      </c>
      <c r="E26" s="9" t="s">
        <v>13</v>
      </c>
      <c r="F26" s="9">
        <v>5000</v>
      </c>
      <c r="G26" s="9">
        <v>5000</v>
      </c>
    </row>
    <row r="27" spans="1:7" s="2" customFormat="1" ht="15.75" customHeight="1">
      <c r="A27" s="9">
        <f>24</f>
        <v>24</v>
      </c>
      <c r="B27" s="9" t="s">
        <v>37</v>
      </c>
      <c r="C27" s="9" t="s">
        <v>11</v>
      </c>
      <c r="D27" s="9" t="s">
        <v>12</v>
      </c>
      <c r="E27" s="9" t="s">
        <v>13</v>
      </c>
      <c r="F27" s="9">
        <v>5000</v>
      </c>
      <c r="G27" s="9">
        <v>5000</v>
      </c>
    </row>
    <row r="28" spans="1:7" s="2" customFormat="1" ht="15.75" customHeight="1">
      <c r="A28" s="9">
        <f>25</f>
        <v>25</v>
      </c>
      <c r="B28" s="9" t="s">
        <v>38</v>
      </c>
      <c r="C28" s="9" t="s">
        <v>11</v>
      </c>
      <c r="D28" s="9" t="s">
        <v>12</v>
      </c>
      <c r="E28" s="9" t="s">
        <v>13</v>
      </c>
      <c r="F28" s="9">
        <v>5000</v>
      </c>
      <c r="G28" s="9">
        <v>5000</v>
      </c>
    </row>
    <row r="29" spans="1:7" s="2" customFormat="1" ht="15.75" customHeight="1">
      <c r="A29" s="9">
        <f>26</f>
        <v>26</v>
      </c>
      <c r="B29" s="9" t="s">
        <v>39</v>
      </c>
      <c r="C29" s="9" t="s">
        <v>11</v>
      </c>
      <c r="D29" s="9" t="s">
        <v>12</v>
      </c>
      <c r="E29" s="9" t="s">
        <v>13</v>
      </c>
      <c r="F29" s="9">
        <v>5000</v>
      </c>
      <c r="G29" s="9">
        <v>5000</v>
      </c>
    </row>
    <row r="30" spans="1:7" s="2" customFormat="1" ht="15.75" customHeight="1">
      <c r="A30" s="9">
        <f>27</f>
        <v>27</v>
      </c>
      <c r="B30" s="9" t="s">
        <v>40</v>
      </c>
      <c r="C30" s="9" t="s">
        <v>17</v>
      </c>
      <c r="D30" s="9" t="s">
        <v>12</v>
      </c>
      <c r="E30" s="9" t="s">
        <v>13</v>
      </c>
      <c r="F30" s="9">
        <v>5000</v>
      </c>
      <c r="G30" s="9">
        <v>5000</v>
      </c>
    </row>
    <row r="31" spans="1:7" s="2" customFormat="1" ht="15.75" customHeight="1">
      <c r="A31" s="9">
        <f>28</f>
        <v>28</v>
      </c>
      <c r="B31" s="9" t="s">
        <v>41</v>
      </c>
      <c r="C31" s="9" t="s">
        <v>11</v>
      </c>
      <c r="D31" s="9" t="s">
        <v>12</v>
      </c>
      <c r="E31" s="9" t="s">
        <v>13</v>
      </c>
      <c r="F31" s="9">
        <v>5000</v>
      </c>
      <c r="G31" s="9">
        <v>5000</v>
      </c>
    </row>
    <row r="32" spans="1:7" s="2" customFormat="1" ht="15.75" customHeight="1">
      <c r="A32" s="9">
        <f>29</f>
        <v>29</v>
      </c>
      <c r="B32" s="9" t="s">
        <v>42</v>
      </c>
      <c r="C32" s="9" t="s">
        <v>11</v>
      </c>
      <c r="D32" s="9" t="s">
        <v>12</v>
      </c>
      <c r="E32" s="9" t="s">
        <v>13</v>
      </c>
      <c r="F32" s="9">
        <v>5000</v>
      </c>
      <c r="G32" s="9">
        <v>5000</v>
      </c>
    </row>
    <row r="33" spans="1:7" s="2" customFormat="1" ht="15.75" customHeight="1">
      <c r="A33" s="9">
        <f>30</f>
        <v>30</v>
      </c>
      <c r="B33" s="9" t="s">
        <v>43</v>
      </c>
      <c r="C33" s="9" t="s">
        <v>17</v>
      </c>
      <c r="D33" s="9" t="s">
        <v>12</v>
      </c>
      <c r="E33" s="9" t="s">
        <v>13</v>
      </c>
      <c r="F33" s="9">
        <v>5000</v>
      </c>
      <c r="G33" s="9">
        <v>5000</v>
      </c>
    </row>
    <row r="34" spans="1:7" s="2" customFormat="1" ht="15.75" customHeight="1">
      <c r="A34" s="9">
        <f>31</f>
        <v>31</v>
      </c>
      <c r="B34" s="9" t="s">
        <v>44</v>
      </c>
      <c r="C34" s="9" t="s">
        <v>17</v>
      </c>
      <c r="D34" s="9" t="s">
        <v>12</v>
      </c>
      <c r="E34" s="9" t="s">
        <v>13</v>
      </c>
      <c r="F34" s="9">
        <v>5000</v>
      </c>
      <c r="G34" s="9">
        <v>5000</v>
      </c>
    </row>
    <row r="35" spans="1:7" s="2" customFormat="1" ht="15.75" customHeight="1">
      <c r="A35" s="9">
        <f>32</f>
        <v>32</v>
      </c>
      <c r="B35" s="9" t="s">
        <v>45</v>
      </c>
      <c r="C35" s="9" t="s">
        <v>11</v>
      </c>
      <c r="D35" s="9" t="s">
        <v>12</v>
      </c>
      <c r="E35" s="9" t="s">
        <v>13</v>
      </c>
      <c r="F35" s="9">
        <v>5000</v>
      </c>
      <c r="G35" s="9">
        <v>5000</v>
      </c>
    </row>
    <row r="36" spans="1:7" s="2" customFormat="1" ht="15.75" customHeight="1">
      <c r="A36" s="9">
        <f>33</f>
        <v>33</v>
      </c>
      <c r="B36" s="9" t="s">
        <v>46</v>
      </c>
      <c r="C36" s="9" t="s">
        <v>11</v>
      </c>
      <c r="D36" s="9" t="s">
        <v>12</v>
      </c>
      <c r="E36" s="9" t="s">
        <v>13</v>
      </c>
      <c r="F36" s="9">
        <v>5000</v>
      </c>
      <c r="G36" s="9">
        <v>5000</v>
      </c>
    </row>
    <row r="37" spans="1:7" s="2" customFormat="1" ht="15.75" customHeight="1">
      <c r="A37" s="9">
        <f>34</f>
        <v>34</v>
      </c>
      <c r="B37" s="9" t="s">
        <v>47</v>
      </c>
      <c r="C37" s="9" t="s">
        <v>11</v>
      </c>
      <c r="D37" s="9" t="s">
        <v>12</v>
      </c>
      <c r="E37" s="9" t="s">
        <v>13</v>
      </c>
      <c r="F37" s="9">
        <v>5000</v>
      </c>
      <c r="G37" s="9">
        <v>5000</v>
      </c>
    </row>
    <row r="38" spans="1:7" s="2" customFormat="1" ht="15.75" customHeight="1">
      <c r="A38" s="9">
        <f>35</f>
        <v>35</v>
      </c>
      <c r="B38" s="9" t="s">
        <v>48</v>
      </c>
      <c r="C38" s="9" t="s">
        <v>11</v>
      </c>
      <c r="D38" s="9" t="s">
        <v>12</v>
      </c>
      <c r="E38" s="9" t="s">
        <v>13</v>
      </c>
      <c r="F38" s="9">
        <v>5000</v>
      </c>
      <c r="G38" s="9">
        <v>5000</v>
      </c>
    </row>
    <row r="39" spans="1:7" s="2" customFormat="1" ht="15.75" customHeight="1">
      <c r="A39" s="9">
        <f>36</f>
        <v>36</v>
      </c>
      <c r="B39" s="9" t="s">
        <v>49</v>
      </c>
      <c r="C39" s="9" t="s">
        <v>11</v>
      </c>
      <c r="D39" s="9" t="s">
        <v>12</v>
      </c>
      <c r="E39" s="9" t="s">
        <v>13</v>
      </c>
      <c r="F39" s="9">
        <v>5000</v>
      </c>
      <c r="G39" s="9">
        <v>5000</v>
      </c>
    </row>
    <row r="40" spans="1:7" s="2" customFormat="1" ht="15.75" customHeight="1">
      <c r="A40" s="9">
        <f>37</f>
        <v>37</v>
      </c>
      <c r="B40" s="9" t="s">
        <v>50</v>
      </c>
      <c r="C40" s="9" t="s">
        <v>17</v>
      </c>
      <c r="D40" s="9" t="s">
        <v>12</v>
      </c>
      <c r="E40" s="9" t="s">
        <v>13</v>
      </c>
      <c r="F40" s="9">
        <v>5000</v>
      </c>
      <c r="G40" s="9">
        <v>5000</v>
      </c>
    </row>
    <row r="41" spans="1:7" s="2" customFormat="1" ht="15.75" customHeight="1">
      <c r="A41" s="9">
        <f>38</f>
        <v>38</v>
      </c>
      <c r="B41" s="9" t="s">
        <v>51</v>
      </c>
      <c r="C41" s="9" t="s">
        <v>17</v>
      </c>
      <c r="D41" s="9" t="s">
        <v>12</v>
      </c>
      <c r="E41" s="9" t="s">
        <v>13</v>
      </c>
      <c r="F41" s="9">
        <v>5000</v>
      </c>
      <c r="G41" s="9">
        <v>5000</v>
      </c>
    </row>
    <row r="42" spans="1:7" s="2" customFormat="1" ht="15.75" customHeight="1">
      <c r="A42" s="9">
        <f>39</f>
        <v>39</v>
      </c>
      <c r="B42" s="9" t="s">
        <v>52</v>
      </c>
      <c r="C42" s="9" t="s">
        <v>11</v>
      </c>
      <c r="D42" s="9" t="s">
        <v>12</v>
      </c>
      <c r="E42" s="9" t="s">
        <v>13</v>
      </c>
      <c r="F42" s="9">
        <v>5000</v>
      </c>
      <c r="G42" s="9">
        <v>5000</v>
      </c>
    </row>
    <row r="43" spans="1:7" s="2" customFormat="1" ht="15.75" customHeight="1">
      <c r="A43" s="9">
        <f>40</f>
        <v>40</v>
      </c>
      <c r="B43" s="9" t="s">
        <v>53</v>
      </c>
      <c r="C43" s="9" t="s">
        <v>17</v>
      </c>
      <c r="D43" s="9" t="s">
        <v>12</v>
      </c>
      <c r="E43" s="9" t="s">
        <v>13</v>
      </c>
      <c r="F43" s="9">
        <v>5000</v>
      </c>
      <c r="G43" s="9">
        <v>5000</v>
      </c>
    </row>
    <row r="44" spans="1:7" s="2" customFormat="1" ht="15.75" customHeight="1">
      <c r="A44" s="9">
        <f>41</f>
        <v>41</v>
      </c>
      <c r="B44" s="9" t="s">
        <v>54</v>
      </c>
      <c r="C44" s="9" t="s">
        <v>11</v>
      </c>
      <c r="D44" s="9" t="s">
        <v>12</v>
      </c>
      <c r="E44" s="9" t="s">
        <v>13</v>
      </c>
      <c r="F44" s="9">
        <v>5000</v>
      </c>
      <c r="G44" s="9">
        <v>5000</v>
      </c>
    </row>
  </sheetData>
  <sheetProtection/>
  <mergeCells count="2">
    <mergeCell ref="A1:G1"/>
    <mergeCell ref="C2:E2"/>
  </mergeCells>
  <printOptions/>
  <pageMargins left="0.71" right="0.71" top="0.75" bottom="0.75" header="0.31" footer="0.31"/>
  <pageSetup fitToHeight="1" fitToWidth="1" horizontalDpi="1200" verticalDpi="12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weikem</cp:lastModifiedBy>
  <cp:lastPrinted>2015-10-19T01:36:29Z</cp:lastPrinted>
  <dcterms:created xsi:type="dcterms:W3CDTF">2015-10-17T09:19:10Z</dcterms:created>
  <dcterms:modified xsi:type="dcterms:W3CDTF">2019-09-30T07:32:12Z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